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LBC\177th SLBC\Website\Lead Bank Scheme\"/>
    </mc:Choice>
  </mc:AlternateContent>
  <xr:revisionPtr revIDLastSave="0" documentId="8_{CF18AD1D-D541-490F-8B42-DE28B5263601}" xr6:coauthVersionLast="47" xr6:coauthVersionMax="47" xr10:uidLastSave="{00000000-0000-0000-0000-000000000000}"/>
  <bookViews>
    <workbookView xWindow="-120" yWindow="-120" windowWidth="20730" windowHeight="11160" activeTab="1" xr2:uid="{7AECFC8D-5D1F-419B-80B8-3A83395BD204}"/>
  </bookViews>
  <sheets>
    <sheet name="Bank-wise" sheetId="1" r:id="rId1"/>
    <sheet name="Distt-w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E18" i="2"/>
  <c r="D18" i="2"/>
  <c r="C18" i="2"/>
  <c r="G17" i="2"/>
  <c r="G16" i="2"/>
  <c r="G15" i="2"/>
  <c r="G14" i="2"/>
  <c r="G13" i="2"/>
  <c r="G12" i="2"/>
  <c r="G11" i="2"/>
  <c r="G10" i="2"/>
  <c r="G9" i="2"/>
  <c r="G8" i="2"/>
  <c r="G7" i="2"/>
  <c r="G6" i="2"/>
  <c r="F56" i="1"/>
  <c r="E56" i="1"/>
  <c r="D56" i="1"/>
  <c r="C56" i="1"/>
  <c r="G55" i="1"/>
  <c r="G54" i="1"/>
  <c r="G53" i="1"/>
  <c r="G52" i="1"/>
  <c r="F51" i="1"/>
  <c r="E51" i="1"/>
  <c r="D51" i="1"/>
  <c r="C51" i="1"/>
  <c r="G50" i="1"/>
  <c r="G49" i="1"/>
  <c r="G48" i="1"/>
  <c r="G47" i="1"/>
  <c r="F46" i="1"/>
  <c r="E46" i="1"/>
  <c r="D46" i="1"/>
  <c r="C46" i="1"/>
  <c r="G45" i="1"/>
  <c r="G44" i="1"/>
  <c r="G43" i="1"/>
  <c r="G42" i="1"/>
  <c r="G41" i="1"/>
  <c r="F40" i="1"/>
  <c r="E40" i="1"/>
  <c r="D40" i="1"/>
  <c r="C40" i="1"/>
  <c r="G39" i="1"/>
  <c r="G38" i="1"/>
  <c r="G37" i="1"/>
  <c r="G36" i="1"/>
  <c r="F35" i="1"/>
  <c r="E35" i="1"/>
  <c r="D35" i="1"/>
  <c r="C35" i="1"/>
  <c r="G34" i="1"/>
  <c r="F32" i="1"/>
  <c r="G32" i="1" s="1"/>
  <c r="E32" i="1"/>
  <c r="D32" i="1"/>
  <c r="C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F18" i="1"/>
  <c r="G18" i="1" s="1"/>
  <c r="E18" i="1"/>
  <c r="D18" i="1"/>
  <c r="D33" i="1" s="1"/>
  <c r="C18" i="1"/>
  <c r="C33" i="1" s="1"/>
  <c r="G17" i="1"/>
  <c r="G16" i="1"/>
  <c r="G15" i="1"/>
  <c r="G14" i="1"/>
  <c r="G13" i="1"/>
  <c r="G12" i="1"/>
  <c r="G11" i="1"/>
  <c r="G10" i="1"/>
  <c r="G9" i="1"/>
  <c r="G8" i="1"/>
  <c r="G7" i="1"/>
  <c r="G6" i="1"/>
  <c r="G18" i="2" l="1"/>
  <c r="C57" i="1"/>
  <c r="D57" i="1"/>
  <c r="G35" i="1"/>
  <c r="G40" i="1"/>
  <c r="E33" i="1"/>
  <c r="E57" i="1" s="1"/>
  <c r="G46" i="1"/>
  <c r="G51" i="1"/>
  <c r="G56" i="1"/>
  <c r="F33" i="1"/>
  <c r="G33" i="1" l="1"/>
  <c r="F57" i="1"/>
  <c r="G57" i="1" s="1"/>
</calcChain>
</file>

<file path=xl/sharedStrings.xml><?xml version="1.0" encoding="utf-8"?>
<sst xmlns="http://schemas.openxmlformats.org/spreadsheetml/2006/main" count="89" uniqueCount="76">
  <si>
    <t>(Rs. In lacs)</t>
  </si>
  <si>
    <t>BANK WISE -ANNUAL CREDIT PLAN ACHIEVEMENT - OTHER PRIORITY SECTOR &amp; TOTAL PRIORITY SECTOR ADVANCES - AS ON March  2025</t>
  </si>
  <si>
    <t>Sr.</t>
  </si>
  <si>
    <t>Name of the Bank</t>
  </si>
  <si>
    <t>Achievement % (Amt.)</t>
  </si>
  <si>
    <t>TOTAL PRIORITY SECTOR</t>
  </si>
  <si>
    <t>TARGET</t>
  </si>
  <si>
    <t>ACHIEVEMENT</t>
  </si>
  <si>
    <t>Number</t>
  </si>
  <si>
    <t>Amount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</si>
  <si>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</si>
  <si>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</si>
  <si>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</si>
  <si>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</si>
  <si>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</si>
  <si>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</si>
  <si>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</si>
  <si>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</si>
  <si>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</si>
  <si>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</si>
  <si>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</si>
  <si>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</si>
  <si>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 PUBLIC SECTOR BANK</t>
  </si>
  <si>
    <t>AXIS BANK</t>
  </si>
  <si>
    <t>BANDHAN BANK</t>
  </si>
  <si>
    <t>CSB BANK LIMITED</t>
  </si>
  <si>
    <t>HDFC BANK</t>
  </si>
  <si>
    <t>ICICI BANK</t>
  </si>
  <si>
    <t>IDBI BANK</t>
  </si>
  <si>
    <t>IDFC FIRST BANK</t>
  </si>
  <si>
    <t>INDUSIND BANK</t>
  </si>
  <si>
    <t>J &amp; K BANK</t>
  </si>
  <si>
    <t>KOTAK MAHINDRA BANK</t>
  </si>
  <si>
    <t>RBL BANK</t>
  </si>
  <si>
    <t>SOUTH INDIAN BANK</t>
  </si>
  <si>
    <t>YES BANK</t>
  </si>
  <si>
    <t xml:space="preserve">TOTAL PRIVATE SECTOR BANK </t>
  </si>
  <si>
    <t>TOTAL COMMERCIAL BANKS</t>
  </si>
  <si>
    <t>HIMACHAL PRADESH GRAMIN BANK LTD. (HPGB)</t>
  </si>
  <si>
    <t>TOTAL RRB SECTOR BANK</t>
  </si>
  <si>
    <t>HP ARDB</t>
  </si>
  <si>
    <t>HP STATE COOP. BK LTD.</t>
  </si>
  <si>
    <t>JOGINDER CENTRAL COOP.BK</t>
  </si>
  <si>
    <t>KANGRA CENTAL COOP. BK</t>
  </si>
  <si>
    <t>TOTAL COOPERATIVE SECTOR BANKS</t>
  </si>
  <si>
    <t>THE BAGHAT URBAN COOPERATIVE BANK LTD</t>
  </si>
  <si>
    <t>THE CHAMBA URBAN COOPERATIVE BANK LTD.</t>
  </si>
  <si>
    <t>THE MANDI URBAN COOPERATIVE BANK LTD</t>
  </si>
  <si>
    <t>THE PARWANOO URBAN COOPERATIVE BANK LTD</t>
  </si>
  <si>
    <t>THE SHIMLA URBAN COOPERATIVE BANK LTD</t>
  </si>
  <si>
    <t>TOTAL URBAN COOPERATIVE BANKS</t>
  </si>
  <si>
    <t>AU SMALL FIN.BANK</t>
  </si>
  <si>
    <t>EQUITAS SMALL FIN. BANK</t>
  </si>
  <si>
    <t>UJJIVAN SMALL FIN. BANK</t>
  </si>
  <si>
    <t>UTKARSH SMALL FIN. BANK</t>
  </si>
  <si>
    <t>TOTAL SMALL FINANCE BANK</t>
  </si>
  <si>
    <t>AIRTEL PAYMENTS BANK</t>
  </si>
  <si>
    <t>FINO PAYMENTS BANK</t>
  </si>
  <si>
    <t>INDIA POST PAYMENTS BANK</t>
  </si>
  <si>
    <t>PAYTM  PAYMENTS BANK</t>
  </si>
  <si>
    <t>TOTAL PAYMENT BANK</t>
  </si>
  <si>
    <t>GRAND TOTAL</t>
  </si>
  <si>
    <t>DISTRICT WISE -ANNUAL CREDIT PLAN ACHIEVEMENT - OTHER PRIORITY SECTOR &amp; TOTAL PRIORITY SECTOR ADVANCES - AS ON March  2025</t>
  </si>
  <si>
    <t>Name of the District</t>
  </si>
  <si>
    <t>BILASPUR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</si>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</sst>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0" xfId="0" applyFont="1"/>
    <xf numFmtId="0" fontId="4" fillId="2" borderId="6" xfId="0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/>
    <xf numFmtId="2" fontId="2" fillId="0" borderId="6" xfId="0" applyNumberFormat="1" applyFont="1" applyBorder="1"/>
    <xf numFmtId="0" fontId="3" fillId="0" borderId="6" xfId="0" applyFont="1" applyBorder="1"/>
    <xf numFmtId="2" fontId="3" fillId="0" borderId="6" xfId="0" applyNumberFormat="1" applyFont="1" applyBorder="1"/>
    <xf numFmtId="2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" fillId="0" borderId="8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4B7F-73A3-49D9-A44D-3D5A651163AC}">
  <dimension ref="A1:G57"/>
  <sheetViews>
    <sheetView workbookViewId="0">
      <selection activeCell="I9" sqref="I9"/>
    </sheetView>
  </sheetViews>
  <sheetFormatPr defaultColWidth="9.140625" defaultRowHeight="15" x14ac:dyDescent="0.25"/>
  <cols>
    <col min="1" max="1" width="3.5703125" style="6" bestFit="1" customWidth="1"/>
    <col min="2" max="2" width="55" style="6" bestFit="1" customWidth="1"/>
    <col min="3" max="3" width="9" style="6" bestFit="1" customWidth="1"/>
    <col min="4" max="4" width="11.85546875" style="16" bestFit="1" customWidth="1"/>
    <col min="5" max="5" width="12.28515625" style="6" bestFit="1" customWidth="1"/>
    <col min="6" max="6" width="11.85546875" style="16" bestFit="1" customWidth="1"/>
    <col min="7" max="7" width="14.28515625" style="16" customWidth="1"/>
    <col min="8" max="16384" width="9.140625" style="6"/>
  </cols>
  <sheetData>
    <row r="1" spans="1:7" ht="15.75" x14ac:dyDescent="0.25">
      <c r="A1" s="1"/>
      <c r="B1" s="2"/>
      <c r="C1" s="4"/>
      <c r="D1" s="3"/>
      <c r="F1" s="3"/>
      <c r="G1" s="5" t="s">
        <v>0</v>
      </c>
    </row>
    <row r="2" spans="1:7" ht="32.25" customHeight="1" x14ac:dyDescent="0.25">
      <c r="A2" s="17" t="s">
        <v>1</v>
      </c>
      <c r="B2" s="18"/>
      <c r="C2" s="18"/>
      <c r="D2" s="18"/>
      <c r="E2" s="18"/>
      <c r="F2" s="18"/>
      <c r="G2" s="19"/>
    </row>
    <row r="3" spans="1:7" x14ac:dyDescent="0.25">
      <c r="A3" s="7" t="s">
        <v>2</v>
      </c>
      <c r="B3" s="7" t="s">
        <v>3</v>
      </c>
      <c r="C3" s="8" t="s">
        <v>5</v>
      </c>
      <c r="D3" s="8"/>
      <c r="E3" s="8"/>
      <c r="F3" s="8"/>
      <c r="G3" s="9" t="s">
        <v>4</v>
      </c>
    </row>
    <row r="4" spans="1:7" x14ac:dyDescent="0.25">
      <c r="A4" s="7"/>
      <c r="B4" s="7"/>
      <c r="C4" s="8" t="s">
        <v>6</v>
      </c>
      <c r="D4" s="8"/>
      <c r="E4" s="8" t="s">
        <v>7</v>
      </c>
      <c r="F4" s="8"/>
      <c r="G4" s="9"/>
    </row>
    <row r="5" spans="1:7" x14ac:dyDescent="0.25">
      <c r="A5" s="7"/>
      <c r="B5" s="7"/>
      <c r="C5" s="10" t="s">
        <v>8</v>
      </c>
      <c r="D5" s="11" t="s">
        <v>9</v>
      </c>
      <c r="E5" s="10" t="s">
        <v>8</v>
      </c>
      <c r="F5" s="11" t="s">
        <v>9</v>
      </c>
      <c r="G5" s="9"/>
    </row>
    <row r="6" spans="1:7" x14ac:dyDescent="0.25">
      <c r="A6" s="12">
        <v>1</v>
      </c>
      <c r="B6" s="12" t="s">
        <v>10</v>
      </c>
      <c r="C6" s="12">
        <v>20109</v>
      </c>
      <c r="D6" s="13">
        <v>61634.080000000002</v>
      </c>
      <c r="E6" s="12">
        <v>7614</v>
      </c>
      <c r="F6" s="13">
        <v>88562.01</v>
      </c>
      <c r="G6" s="13">
        <f t="shared" ref="G6:G57" si="0">(F6/D6)*100</f>
        <v>143.69000072687058</v>
      </c>
    </row>
    <row r="7" spans="1:7" x14ac:dyDescent="0.25">
      <c r="A7" s="12">
        <v>2</v>
      </c>
      <c r="B7" s="12" t="s">
        <v>11</v>
      </c>
      <c r="C7" s="12">
        <v>12642</v>
      </c>
      <c r="D7" s="13">
        <v>31408.91</v>
      </c>
      <c r="E7" s="12">
        <v>4393</v>
      </c>
      <c r="F7" s="13">
        <v>18737.36</v>
      </c>
      <c r="G7" s="13">
        <f t="shared" si="0"/>
        <v>59.656193099346652</v>
      </c>
    </row>
    <row r="8" spans="1:7" x14ac:dyDescent="0.25">
      <c r="A8" s="12">
        <v>3</v>
      </c>
      <c r="B8" s="12" t="s">
        <v>12</v>
      </c>
      <c r="C8" s="12">
        <v>5726</v>
      </c>
      <c r="D8" s="13">
        <v>12806.56</v>
      </c>
      <c r="E8" s="12">
        <v>763</v>
      </c>
      <c r="F8" s="13">
        <v>6669.83</v>
      </c>
      <c r="G8" s="13">
        <f t="shared" si="0"/>
        <v>52.081355180470013</v>
      </c>
    </row>
    <row r="9" spans="1:7" x14ac:dyDescent="0.25">
      <c r="A9" s="12">
        <v>4</v>
      </c>
      <c r="B9" s="12" t="s">
        <v>13</v>
      </c>
      <c r="C9" s="12">
        <v>34974</v>
      </c>
      <c r="D9" s="13">
        <v>87615.35</v>
      </c>
      <c r="E9" s="12">
        <v>8585</v>
      </c>
      <c r="F9" s="13">
        <v>65104.08</v>
      </c>
      <c r="G9" s="13">
        <f t="shared" si="0"/>
        <v>74.306705388952963</v>
      </c>
    </row>
    <row r="10" spans="1:7" x14ac:dyDescent="0.25">
      <c r="A10" s="12">
        <v>5</v>
      </c>
      <c r="B10" s="12" t="s">
        <v>14</v>
      </c>
      <c r="C10" s="12">
        <v>27417</v>
      </c>
      <c r="D10" s="13">
        <v>87562.880000000005</v>
      </c>
      <c r="E10" s="12">
        <v>20023</v>
      </c>
      <c r="F10" s="13">
        <v>87189.73</v>
      </c>
      <c r="G10" s="13">
        <f t="shared" si="0"/>
        <v>99.573849101354355</v>
      </c>
    </row>
    <row r="11" spans="1:7" x14ac:dyDescent="0.25">
      <c r="A11" s="12">
        <v>6</v>
      </c>
      <c r="B11" s="12" t="s">
        <v>15</v>
      </c>
      <c r="C11" s="12">
        <v>14378</v>
      </c>
      <c r="D11" s="13">
        <v>31732.63</v>
      </c>
      <c r="E11" s="12">
        <v>2095</v>
      </c>
      <c r="F11" s="13">
        <v>13546.01</v>
      </c>
      <c r="G11" s="13">
        <f t="shared" si="0"/>
        <v>42.687952432559165</v>
      </c>
    </row>
    <row r="12" spans="1:7" x14ac:dyDescent="0.25">
      <c r="A12" s="12">
        <v>7</v>
      </c>
      <c r="B12" s="12" t="s">
        <v>16</v>
      </c>
      <c r="C12" s="12">
        <v>5175</v>
      </c>
      <c r="D12" s="13">
        <v>12538</v>
      </c>
      <c r="E12" s="12">
        <v>546</v>
      </c>
      <c r="F12" s="13">
        <v>2846.34</v>
      </c>
      <c r="G12" s="13">
        <f t="shared" si="0"/>
        <v>22.701706811293668</v>
      </c>
    </row>
    <row r="13" spans="1:7" x14ac:dyDescent="0.25">
      <c r="A13" s="12">
        <v>8</v>
      </c>
      <c r="B13" s="12" t="s">
        <v>17</v>
      </c>
      <c r="C13" s="12">
        <v>14216</v>
      </c>
      <c r="D13" s="13">
        <v>35282.519999999997</v>
      </c>
      <c r="E13" s="12">
        <v>1474</v>
      </c>
      <c r="F13" s="13">
        <v>8058.71</v>
      </c>
      <c r="G13" s="13">
        <f t="shared" si="0"/>
        <v>22.840517060572772</v>
      </c>
    </row>
    <row r="14" spans="1:7" x14ac:dyDescent="0.25">
      <c r="A14" s="12">
        <v>9</v>
      </c>
      <c r="B14" s="12" t="s">
        <v>18</v>
      </c>
      <c r="C14" s="12">
        <v>199642</v>
      </c>
      <c r="D14" s="13">
        <v>619821.9</v>
      </c>
      <c r="E14" s="12">
        <v>135637</v>
      </c>
      <c r="F14" s="13">
        <v>611597.93999999994</v>
      </c>
      <c r="G14" s="13">
        <f t="shared" si="0"/>
        <v>98.673173697153956</v>
      </c>
    </row>
    <row r="15" spans="1:7" x14ac:dyDescent="0.25">
      <c r="A15" s="12">
        <v>10</v>
      </c>
      <c r="B15" s="12" t="s">
        <v>19</v>
      </c>
      <c r="C15" s="12">
        <v>182697</v>
      </c>
      <c r="D15" s="13">
        <v>703424.98</v>
      </c>
      <c r="E15" s="12">
        <v>90047</v>
      </c>
      <c r="F15" s="13">
        <v>468002.23</v>
      </c>
      <c r="G15" s="13">
        <f t="shared" si="0"/>
        <v>66.53193209032753</v>
      </c>
    </row>
    <row r="16" spans="1:7" x14ac:dyDescent="0.25">
      <c r="A16" s="12">
        <v>11</v>
      </c>
      <c r="B16" s="12" t="s">
        <v>20</v>
      </c>
      <c r="C16" s="12">
        <v>87808</v>
      </c>
      <c r="D16" s="13">
        <v>311621.27</v>
      </c>
      <c r="E16" s="12">
        <v>50377</v>
      </c>
      <c r="F16" s="13">
        <v>233329.57</v>
      </c>
      <c r="G16" s="13">
        <f t="shared" si="0"/>
        <v>74.876008945089012</v>
      </c>
    </row>
    <row r="17" spans="1:7" x14ac:dyDescent="0.25">
      <c r="A17" s="12">
        <v>12</v>
      </c>
      <c r="B17" s="12" t="s">
        <v>21</v>
      </c>
      <c r="C17" s="12">
        <v>20751</v>
      </c>
      <c r="D17" s="13">
        <v>73733.63</v>
      </c>
      <c r="E17" s="12">
        <v>8171</v>
      </c>
      <c r="F17" s="13">
        <v>76995.08</v>
      </c>
      <c r="G17" s="13">
        <f t="shared" si="0"/>
        <v>104.42328690449662</v>
      </c>
    </row>
    <row r="18" spans="1:7" x14ac:dyDescent="0.25">
      <c r="A18" s="14"/>
      <c r="B18" s="14" t="s">
        <v>22</v>
      </c>
      <c r="C18" s="14">
        <f>SUM(C6:C17)</f>
        <v>625535</v>
      </c>
      <c r="D18" s="15">
        <f>SUM(D6:D17)</f>
        <v>2069182.71</v>
      </c>
      <c r="E18" s="14">
        <f>SUM(E6:E17)</f>
        <v>329725</v>
      </c>
      <c r="F18" s="15">
        <f>SUM(F6:F17)</f>
        <v>1680638.8900000001</v>
      </c>
      <c r="G18" s="15">
        <f t="shared" si="0"/>
        <v>81.22235324496792</v>
      </c>
    </row>
    <row r="19" spans="1:7" x14ac:dyDescent="0.25">
      <c r="A19" s="12">
        <v>13</v>
      </c>
      <c r="B19" s="12" t="s">
        <v>23</v>
      </c>
      <c r="C19" s="12">
        <v>10516</v>
      </c>
      <c r="D19" s="13">
        <v>31502.42</v>
      </c>
      <c r="E19" s="12">
        <v>2168</v>
      </c>
      <c r="F19" s="13">
        <v>66883.8</v>
      </c>
      <c r="G19" s="13">
        <f t="shared" si="0"/>
        <v>212.31321276270205</v>
      </c>
    </row>
    <row r="20" spans="1:7" x14ac:dyDescent="0.25">
      <c r="A20" s="12">
        <v>14</v>
      </c>
      <c r="B20" s="12" t="s">
        <v>24</v>
      </c>
      <c r="C20" s="12">
        <v>1089</v>
      </c>
      <c r="D20" s="13">
        <v>2872.88</v>
      </c>
      <c r="E20" s="12">
        <v>395</v>
      </c>
      <c r="F20" s="13">
        <v>219.4</v>
      </c>
      <c r="G20" s="13">
        <f t="shared" si="0"/>
        <v>7.6369357578457846</v>
      </c>
    </row>
    <row r="21" spans="1:7" x14ac:dyDescent="0.25">
      <c r="A21" s="12">
        <v>15</v>
      </c>
      <c r="B21" s="12" t="s">
        <v>25</v>
      </c>
      <c r="C21" s="12">
        <v>949</v>
      </c>
      <c r="D21" s="13">
        <v>2556.09</v>
      </c>
      <c r="E21" s="12">
        <v>198</v>
      </c>
      <c r="F21" s="13">
        <v>554.99</v>
      </c>
      <c r="G21" s="13">
        <f t="shared" si="0"/>
        <v>21.712459263953928</v>
      </c>
    </row>
    <row r="22" spans="1:7" x14ac:dyDescent="0.25">
      <c r="A22" s="12">
        <v>16</v>
      </c>
      <c r="B22" s="12" t="s">
        <v>26</v>
      </c>
      <c r="C22" s="12">
        <v>50701</v>
      </c>
      <c r="D22" s="13">
        <v>232368.07</v>
      </c>
      <c r="E22" s="12">
        <v>22592</v>
      </c>
      <c r="F22" s="13">
        <v>374089.39</v>
      </c>
      <c r="G22" s="13">
        <f t="shared" si="0"/>
        <v>160.9900146780063</v>
      </c>
    </row>
    <row r="23" spans="1:7" x14ac:dyDescent="0.25">
      <c r="A23" s="12">
        <v>17</v>
      </c>
      <c r="B23" s="12" t="s">
        <v>27</v>
      </c>
      <c r="C23" s="12">
        <v>22354</v>
      </c>
      <c r="D23" s="13">
        <v>90819.33</v>
      </c>
      <c r="E23" s="12">
        <v>7699</v>
      </c>
      <c r="F23" s="13">
        <v>127687.21</v>
      </c>
      <c r="G23" s="13">
        <f t="shared" si="0"/>
        <v>140.59475003834535</v>
      </c>
    </row>
    <row r="24" spans="1:7" x14ac:dyDescent="0.25">
      <c r="A24" s="12">
        <v>18</v>
      </c>
      <c r="B24" s="12" t="s">
        <v>28</v>
      </c>
      <c r="C24" s="12">
        <v>9106</v>
      </c>
      <c r="D24" s="13">
        <v>22732.22</v>
      </c>
      <c r="E24" s="12">
        <v>2250</v>
      </c>
      <c r="F24" s="13">
        <v>7883.53</v>
      </c>
      <c r="G24" s="13">
        <f t="shared" si="0"/>
        <v>34.679982861330743</v>
      </c>
    </row>
    <row r="25" spans="1:7" x14ac:dyDescent="0.25">
      <c r="A25" s="12">
        <v>19</v>
      </c>
      <c r="B25" s="12" t="s">
        <v>29</v>
      </c>
      <c r="C25" s="12">
        <v>901</v>
      </c>
      <c r="D25" s="13">
        <v>1740.09</v>
      </c>
      <c r="E25" s="12">
        <v>26</v>
      </c>
      <c r="F25" s="13">
        <v>315.44</v>
      </c>
      <c r="G25" s="13">
        <f t="shared" si="0"/>
        <v>18.127797987460418</v>
      </c>
    </row>
    <row r="26" spans="1:7" x14ac:dyDescent="0.25">
      <c r="A26" s="12">
        <v>20</v>
      </c>
      <c r="B26" s="12" t="s">
        <v>30</v>
      </c>
      <c r="C26" s="12">
        <v>4112</v>
      </c>
      <c r="D26" s="13">
        <v>12936.27</v>
      </c>
      <c r="E26" s="12">
        <v>790</v>
      </c>
      <c r="F26" s="13">
        <v>12026.75</v>
      </c>
      <c r="G26" s="13">
        <f t="shared" si="0"/>
        <v>92.969225286732566</v>
      </c>
    </row>
    <row r="27" spans="1:7" x14ac:dyDescent="0.25">
      <c r="A27" s="12">
        <v>21</v>
      </c>
      <c r="B27" s="12" t="s">
        <v>31</v>
      </c>
      <c r="C27" s="12">
        <v>1853</v>
      </c>
      <c r="D27" s="13">
        <v>5601.06</v>
      </c>
      <c r="E27" s="12">
        <v>294</v>
      </c>
      <c r="F27" s="13">
        <v>2902.52</v>
      </c>
      <c r="G27" s="13">
        <f t="shared" si="0"/>
        <v>51.820905328634211</v>
      </c>
    </row>
    <row r="28" spans="1:7" x14ac:dyDescent="0.25">
      <c r="A28" s="12">
        <v>22</v>
      </c>
      <c r="B28" s="12" t="s">
        <v>32</v>
      </c>
      <c r="C28" s="12">
        <v>2462</v>
      </c>
      <c r="D28" s="13">
        <v>6448.06</v>
      </c>
      <c r="E28" s="12">
        <v>361</v>
      </c>
      <c r="F28" s="13">
        <v>11693.85</v>
      </c>
      <c r="G28" s="13">
        <f t="shared" si="0"/>
        <v>181.35454694900483</v>
      </c>
    </row>
    <row r="29" spans="1:7" x14ac:dyDescent="0.25">
      <c r="A29" s="12">
        <v>23</v>
      </c>
      <c r="B29" s="12" t="s">
        <v>33</v>
      </c>
      <c r="C29" s="12">
        <v>1242</v>
      </c>
      <c r="D29" s="13">
        <v>3178</v>
      </c>
      <c r="E29" s="12">
        <v>0</v>
      </c>
      <c r="F29" s="13">
        <v>0</v>
      </c>
      <c r="G29" s="13">
        <f t="shared" si="0"/>
        <v>0</v>
      </c>
    </row>
    <row r="30" spans="1:7" x14ac:dyDescent="0.25">
      <c r="A30" s="12">
        <v>24</v>
      </c>
      <c r="B30" s="12" t="s">
        <v>34</v>
      </c>
      <c r="C30" s="12">
        <v>98</v>
      </c>
      <c r="D30" s="13">
        <v>409.48</v>
      </c>
      <c r="E30" s="12">
        <v>361</v>
      </c>
      <c r="F30" s="13">
        <v>518.72</v>
      </c>
      <c r="G30" s="13">
        <f t="shared" si="0"/>
        <v>126.6777376184429</v>
      </c>
    </row>
    <row r="31" spans="1:7" x14ac:dyDescent="0.25">
      <c r="A31" s="12">
        <v>25</v>
      </c>
      <c r="B31" s="12" t="s">
        <v>35</v>
      </c>
      <c r="C31" s="12">
        <v>4366</v>
      </c>
      <c r="D31" s="13">
        <v>11904.05</v>
      </c>
      <c r="E31" s="12">
        <v>756</v>
      </c>
      <c r="F31" s="13">
        <v>18633.71</v>
      </c>
      <c r="G31" s="13">
        <f t="shared" si="0"/>
        <v>156.53252464497379</v>
      </c>
    </row>
    <row r="32" spans="1:7" x14ac:dyDescent="0.25">
      <c r="A32" s="14"/>
      <c r="B32" s="14" t="s">
        <v>36</v>
      </c>
      <c r="C32" s="14">
        <f>SUM(C19:C31)</f>
        <v>109749</v>
      </c>
      <c r="D32" s="15">
        <f>SUM(D19:D31)</f>
        <v>425068.02</v>
      </c>
      <c r="E32" s="14">
        <f>SUM(E19:E31)</f>
        <v>37890</v>
      </c>
      <c r="F32" s="15">
        <f>SUM(F19:F31)</f>
        <v>623409.30999999994</v>
      </c>
      <c r="G32" s="15">
        <f t="shared" si="0"/>
        <v>146.66107085637728</v>
      </c>
    </row>
    <row r="33" spans="1:7" x14ac:dyDescent="0.25">
      <c r="A33" s="14"/>
      <c r="B33" s="14" t="s">
        <v>37</v>
      </c>
      <c r="C33" s="14">
        <f>SUM(C18,C32)</f>
        <v>735284</v>
      </c>
      <c r="D33" s="15">
        <f>SUM(D18,D32)</f>
        <v>2494250.73</v>
      </c>
      <c r="E33" s="14">
        <f>SUM(E18,E32)</f>
        <v>367615</v>
      </c>
      <c r="F33" s="15">
        <f>SUM(F18,F32)</f>
        <v>2304048.2000000002</v>
      </c>
      <c r="G33" s="15">
        <f t="shared" si="0"/>
        <v>92.37436205942295</v>
      </c>
    </row>
    <row r="34" spans="1:7" x14ac:dyDescent="0.25">
      <c r="A34" s="12">
        <v>26</v>
      </c>
      <c r="B34" s="12" t="s">
        <v>38</v>
      </c>
      <c r="C34" s="12">
        <v>132053</v>
      </c>
      <c r="D34" s="13">
        <v>350098.88</v>
      </c>
      <c r="E34" s="12">
        <v>83479</v>
      </c>
      <c r="F34" s="13">
        <v>358198.56</v>
      </c>
      <c r="G34" s="13">
        <f t="shared" si="0"/>
        <v>102.31354067742234</v>
      </c>
    </row>
    <row r="35" spans="1:7" x14ac:dyDescent="0.25">
      <c r="A35" s="14"/>
      <c r="B35" s="14" t="s">
        <v>39</v>
      </c>
      <c r="C35" s="14">
        <f>SUM(C34:C34)</f>
        <v>132053</v>
      </c>
      <c r="D35" s="15">
        <f>SUM(D34:D34)</f>
        <v>350098.88</v>
      </c>
      <c r="E35" s="14">
        <f>SUM(E34:E34)</f>
        <v>83479</v>
      </c>
      <c r="F35" s="15">
        <f>SUM(F34:F34)</f>
        <v>358198.56</v>
      </c>
      <c r="G35" s="15">
        <f t="shared" si="0"/>
        <v>102.31354067742234</v>
      </c>
    </row>
    <row r="36" spans="1:7" x14ac:dyDescent="0.25">
      <c r="A36" s="12">
        <v>27</v>
      </c>
      <c r="B36" s="12" t="s">
        <v>40</v>
      </c>
      <c r="C36" s="12">
        <v>17881</v>
      </c>
      <c r="D36" s="13">
        <v>53597.84</v>
      </c>
      <c r="E36" s="12">
        <v>1400</v>
      </c>
      <c r="F36" s="13">
        <v>5504.29</v>
      </c>
      <c r="G36" s="13">
        <f t="shared" si="0"/>
        <v>10.269611611214184</v>
      </c>
    </row>
    <row r="37" spans="1:7" x14ac:dyDescent="0.25">
      <c r="A37" s="12">
        <v>28</v>
      </c>
      <c r="B37" s="12" t="s">
        <v>41</v>
      </c>
      <c r="C37" s="12">
        <v>107407</v>
      </c>
      <c r="D37" s="13">
        <v>391732.71</v>
      </c>
      <c r="E37" s="12">
        <v>127202</v>
      </c>
      <c r="F37" s="13">
        <v>338546.16</v>
      </c>
      <c r="G37" s="13">
        <f t="shared" si="0"/>
        <v>86.422744733264665</v>
      </c>
    </row>
    <row r="38" spans="1:7" x14ac:dyDescent="0.25">
      <c r="A38" s="12">
        <v>29</v>
      </c>
      <c r="B38" s="12" t="s">
        <v>42</v>
      </c>
      <c r="C38" s="12">
        <v>9274</v>
      </c>
      <c r="D38" s="13">
        <v>23521.5</v>
      </c>
      <c r="E38" s="12">
        <v>7532</v>
      </c>
      <c r="F38" s="13">
        <v>56214.01</v>
      </c>
      <c r="G38" s="13">
        <f t="shared" si="0"/>
        <v>238.98990285483498</v>
      </c>
    </row>
    <row r="39" spans="1:7" x14ac:dyDescent="0.25">
      <c r="A39" s="12">
        <v>30</v>
      </c>
      <c r="B39" s="12" t="s">
        <v>43</v>
      </c>
      <c r="C39" s="12">
        <v>109072</v>
      </c>
      <c r="D39" s="13">
        <v>282483.98</v>
      </c>
      <c r="E39" s="12">
        <v>65570</v>
      </c>
      <c r="F39" s="13">
        <v>220969.02</v>
      </c>
      <c r="G39" s="13">
        <f t="shared" si="0"/>
        <v>78.223558022653179</v>
      </c>
    </row>
    <row r="40" spans="1:7" x14ac:dyDescent="0.25">
      <c r="A40" s="14"/>
      <c r="B40" s="14" t="s">
        <v>44</v>
      </c>
      <c r="C40" s="14">
        <f>SUM(C36:C39)</f>
        <v>243634</v>
      </c>
      <c r="D40" s="15">
        <f>SUM(D36:D39)</f>
        <v>751336.03</v>
      </c>
      <c r="E40" s="14">
        <f>SUM(E36:E39)</f>
        <v>201704</v>
      </c>
      <c r="F40" s="15">
        <f>SUM(F36:F39)</f>
        <v>621233.48</v>
      </c>
      <c r="G40" s="15">
        <f t="shared" si="0"/>
        <v>82.683839879208236</v>
      </c>
    </row>
    <row r="41" spans="1:7" x14ac:dyDescent="0.25">
      <c r="A41" s="12">
        <v>31</v>
      </c>
      <c r="B41" s="12" t="s">
        <v>45</v>
      </c>
      <c r="C41" s="12">
        <v>194</v>
      </c>
      <c r="D41" s="13">
        <v>480.72</v>
      </c>
      <c r="E41" s="12">
        <v>0</v>
      </c>
      <c r="F41" s="13">
        <v>0</v>
      </c>
      <c r="G41" s="13">
        <f t="shared" si="0"/>
        <v>0</v>
      </c>
    </row>
    <row r="42" spans="1:7" x14ac:dyDescent="0.25">
      <c r="A42" s="12">
        <v>32</v>
      </c>
      <c r="B42" s="12" t="s">
        <v>46</v>
      </c>
      <c r="C42" s="12">
        <v>701</v>
      </c>
      <c r="D42" s="13">
        <v>1192.94</v>
      </c>
      <c r="E42" s="12">
        <v>47</v>
      </c>
      <c r="F42" s="13">
        <v>381.09</v>
      </c>
      <c r="G42" s="13">
        <f t="shared" si="0"/>
        <v>31.945445705567753</v>
      </c>
    </row>
    <row r="43" spans="1:7" x14ac:dyDescent="0.25">
      <c r="A43" s="12">
        <v>33</v>
      </c>
      <c r="B43" s="12" t="s">
        <v>47</v>
      </c>
      <c r="C43" s="12">
        <v>356</v>
      </c>
      <c r="D43" s="13">
        <v>670.5</v>
      </c>
      <c r="E43" s="12">
        <v>7</v>
      </c>
      <c r="F43" s="13">
        <v>73.5</v>
      </c>
      <c r="G43" s="13">
        <f t="shared" si="0"/>
        <v>10.961968680089486</v>
      </c>
    </row>
    <row r="44" spans="1:7" x14ac:dyDescent="0.25">
      <c r="A44" s="12">
        <v>34</v>
      </c>
      <c r="B44" s="12" t="s">
        <v>48</v>
      </c>
      <c r="C44" s="12">
        <v>1585</v>
      </c>
      <c r="D44" s="13">
        <v>7880.42</v>
      </c>
      <c r="E44" s="12">
        <v>224</v>
      </c>
      <c r="F44" s="13">
        <v>1616.83</v>
      </c>
      <c r="G44" s="13">
        <f t="shared" si="0"/>
        <v>20.517053659576518</v>
      </c>
    </row>
    <row r="45" spans="1:7" x14ac:dyDescent="0.25">
      <c r="A45" s="12">
        <v>35</v>
      </c>
      <c r="B45" s="12" t="s">
        <v>49</v>
      </c>
      <c r="C45" s="12">
        <v>50</v>
      </c>
      <c r="D45" s="13">
        <v>216.7</v>
      </c>
      <c r="E45" s="12">
        <v>0</v>
      </c>
      <c r="F45" s="13">
        <v>0</v>
      </c>
      <c r="G45" s="13">
        <f t="shared" si="0"/>
        <v>0</v>
      </c>
    </row>
    <row r="46" spans="1:7" x14ac:dyDescent="0.25">
      <c r="A46" s="14"/>
      <c r="B46" s="14" t="s">
        <v>50</v>
      </c>
      <c r="C46" s="14">
        <f>SUM(C41:C45)</f>
        <v>2886</v>
      </c>
      <c r="D46" s="15">
        <f>SUM(D41:D45)</f>
        <v>10441.280000000001</v>
      </c>
      <c r="E46" s="14">
        <f>SUM(E41:E45)</f>
        <v>278</v>
      </c>
      <c r="F46" s="15">
        <f>SUM(F41:F45)</f>
        <v>2071.42</v>
      </c>
      <c r="G46" s="15">
        <f t="shared" si="0"/>
        <v>19.838755401636579</v>
      </c>
    </row>
    <row r="47" spans="1:7" x14ac:dyDescent="0.25">
      <c r="A47" s="12">
        <v>36</v>
      </c>
      <c r="B47" s="12" t="s">
        <v>51</v>
      </c>
      <c r="C47" s="12">
        <v>3185</v>
      </c>
      <c r="D47" s="13">
        <v>15363.91</v>
      </c>
      <c r="E47" s="12">
        <v>2773</v>
      </c>
      <c r="F47" s="13">
        <v>22799.15</v>
      </c>
      <c r="G47" s="13">
        <f t="shared" si="0"/>
        <v>148.39419132239124</v>
      </c>
    </row>
    <row r="48" spans="1:7" x14ac:dyDescent="0.25">
      <c r="A48" s="12">
        <v>37</v>
      </c>
      <c r="B48" s="12" t="s">
        <v>52</v>
      </c>
      <c r="C48" s="12">
        <v>0</v>
      </c>
      <c r="D48" s="13">
        <v>0</v>
      </c>
      <c r="E48" s="12">
        <v>217</v>
      </c>
      <c r="F48" s="13">
        <v>1458.41</v>
      </c>
      <c r="G48" s="13" t="e">
        <f t="shared" si="0"/>
        <v>#DIV/0!</v>
      </c>
    </row>
    <row r="49" spans="1:7" x14ac:dyDescent="0.25">
      <c r="A49" s="12">
        <v>38</v>
      </c>
      <c r="B49" s="12" t="s">
        <v>53</v>
      </c>
      <c r="C49" s="12">
        <v>1610</v>
      </c>
      <c r="D49" s="13">
        <v>1899.39</v>
      </c>
      <c r="E49" s="12">
        <v>1843</v>
      </c>
      <c r="F49" s="13">
        <v>1249.27</v>
      </c>
      <c r="G49" s="13">
        <f t="shared" si="0"/>
        <v>65.772168959508051</v>
      </c>
    </row>
    <row r="50" spans="1:7" x14ac:dyDescent="0.25">
      <c r="A50" s="12">
        <v>39</v>
      </c>
      <c r="B50" s="12" t="s">
        <v>54</v>
      </c>
      <c r="C50" s="12">
        <v>1830</v>
      </c>
      <c r="D50" s="13">
        <v>1218.25</v>
      </c>
      <c r="E50" s="12">
        <v>1625</v>
      </c>
      <c r="F50" s="13">
        <v>781.03</v>
      </c>
      <c r="G50" s="13">
        <f t="shared" si="0"/>
        <v>64.110814693207459</v>
      </c>
    </row>
    <row r="51" spans="1:7" x14ac:dyDescent="0.25">
      <c r="A51" s="14"/>
      <c r="B51" s="14" t="s">
        <v>55</v>
      </c>
      <c r="C51" s="14">
        <f>SUM(C47:C50)</f>
        <v>6625</v>
      </c>
      <c r="D51" s="15">
        <f>SUM(D47:D50)</f>
        <v>18481.55</v>
      </c>
      <c r="E51" s="14">
        <f>SUM(E47:E50)</f>
        <v>6458</v>
      </c>
      <c r="F51" s="15">
        <f>SUM(F47:F50)</f>
        <v>26287.86</v>
      </c>
      <c r="G51" s="15">
        <f t="shared" si="0"/>
        <v>142.23839450695422</v>
      </c>
    </row>
    <row r="52" spans="1:7" x14ac:dyDescent="0.25">
      <c r="A52" s="12">
        <v>40</v>
      </c>
      <c r="B52" s="12" t="s">
        <v>56</v>
      </c>
      <c r="C52" s="12">
        <v>0</v>
      </c>
      <c r="D52" s="13">
        <v>0</v>
      </c>
      <c r="E52" s="12">
        <v>0</v>
      </c>
      <c r="F52" s="13">
        <v>0</v>
      </c>
      <c r="G52" s="13" t="e">
        <f t="shared" si="0"/>
        <v>#DIV/0!</v>
      </c>
    </row>
    <row r="53" spans="1:7" x14ac:dyDescent="0.25">
      <c r="A53" s="12">
        <v>41</v>
      </c>
      <c r="B53" s="12" t="s">
        <v>57</v>
      </c>
      <c r="C53" s="12">
        <v>0</v>
      </c>
      <c r="D53" s="13">
        <v>0</v>
      </c>
      <c r="E53" s="12">
        <v>0</v>
      </c>
      <c r="F53" s="13">
        <v>0</v>
      </c>
      <c r="G53" s="13" t="e">
        <f t="shared" si="0"/>
        <v>#DIV/0!</v>
      </c>
    </row>
    <row r="54" spans="1:7" x14ac:dyDescent="0.25">
      <c r="A54" s="12">
        <v>42</v>
      </c>
      <c r="B54" s="12" t="s">
        <v>58</v>
      </c>
      <c r="C54" s="12">
        <v>0</v>
      </c>
      <c r="D54" s="13">
        <v>0</v>
      </c>
      <c r="E54" s="12">
        <v>0</v>
      </c>
      <c r="F54" s="13">
        <v>0</v>
      </c>
      <c r="G54" s="13" t="e">
        <f t="shared" si="0"/>
        <v>#DIV/0!</v>
      </c>
    </row>
    <row r="55" spans="1:7" x14ac:dyDescent="0.25">
      <c r="A55" s="12">
        <v>43</v>
      </c>
      <c r="B55" s="12" t="s">
        <v>59</v>
      </c>
      <c r="C55" s="12">
        <v>0</v>
      </c>
      <c r="D55" s="13">
        <v>0</v>
      </c>
      <c r="E55" s="12">
        <v>0</v>
      </c>
      <c r="F55" s="13">
        <v>0</v>
      </c>
      <c r="G55" s="13" t="e">
        <f t="shared" si="0"/>
        <v>#DIV/0!</v>
      </c>
    </row>
    <row r="56" spans="1:7" x14ac:dyDescent="0.25">
      <c r="A56" s="14"/>
      <c r="B56" s="14" t="s">
        <v>60</v>
      </c>
      <c r="C56" s="14">
        <f>SUM(C52:C55)</f>
        <v>0</v>
      </c>
      <c r="D56" s="15">
        <f>SUM(D52:D55)</f>
        <v>0</v>
      </c>
      <c r="E56" s="14">
        <f>SUM(E52:E55)</f>
        <v>0</v>
      </c>
      <c r="F56" s="15">
        <f>SUM(F52:F55)</f>
        <v>0</v>
      </c>
      <c r="G56" s="15" t="e">
        <f t="shared" si="0"/>
        <v>#DIV/0!</v>
      </c>
    </row>
    <row r="57" spans="1:7" x14ac:dyDescent="0.25">
      <c r="A57" s="14"/>
      <c r="B57" s="14" t="s">
        <v>61</v>
      </c>
      <c r="C57" s="14">
        <f>SUM(C33,C35,C40,C46,C51,C56)</f>
        <v>1120482</v>
      </c>
      <c r="D57" s="15">
        <f>SUM(D33,D35,D40,D46,D51,D56)</f>
        <v>3624608.4699999993</v>
      </c>
      <c r="E57" s="14">
        <f>SUM(E33,E35,E40,E46,E51,E56)</f>
        <v>659534</v>
      </c>
      <c r="F57" s="15">
        <f>SUM(F33,F35,F40,F46,F51,F56)</f>
        <v>3311839.52</v>
      </c>
      <c r="G57" s="15">
        <f t="shared" si="0"/>
        <v>91.370959026644911</v>
      </c>
    </row>
  </sheetData>
  <mergeCells count="7">
    <mergeCell ref="E4:F4"/>
    <mergeCell ref="A2:G2"/>
    <mergeCell ref="C3:F3"/>
    <mergeCell ref="G3:G5"/>
    <mergeCell ref="C4:D4"/>
    <mergeCell ref="A3:A5"/>
    <mergeCell ref="B3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660-E990-44C9-A5D8-99117B6F67F4}">
  <dimension ref="A1:G18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4.5703125" style="6" customWidth="1"/>
    <col min="2" max="2" width="25.7109375" style="6" customWidth="1"/>
    <col min="3" max="6" width="11" style="6" customWidth="1"/>
    <col min="7" max="7" width="14" style="16" customWidth="1"/>
    <col min="8" max="16384" width="9.140625" style="6"/>
  </cols>
  <sheetData>
    <row r="1" spans="1:7" ht="15.75" x14ac:dyDescent="0.25">
      <c r="A1" s="20"/>
      <c r="B1" s="2"/>
      <c r="C1" s="21"/>
      <c r="D1" s="21"/>
      <c r="E1" s="21"/>
      <c r="F1" s="21"/>
      <c r="G1" s="5" t="s">
        <v>0</v>
      </c>
    </row>
    <row r="2" spans="1:7" ht="40.5" customHeight="1" x14ac:dyDescent="0.25">
      <c r="A2" s="22" t="s">
        <v>62</v>
      </c>
      <c r="B2" s="23"/>
      <c r="C2" s="23"/>
      <c r="D2" s="23"/>
      <c r="E2" s="23"/>
      <c r="F2" s="23"/>
      <c r="G2" s="24"/>
    </row>
    <row r="3" spans="1:7" x14ac:dyDescent="0.25">
      <c r="A3" s="7" t="s">
        <v>2</v>
      </c>
      <c r="B3" s="7" t="s">
        <v>63</v>
      </c>
      <c r="C3" s="8" t="s">
        <v>5</v>
      </c>
      <c r="D3" s="8"/>
      <c r="E3" s="8"/>
      <c r="F3" s="8"/>
      <c r="G3" s="9" t="s">
        <v>4</v>
      </c>
    </row>
    <row r="4" spans="1:7" x14ac:dyDescent="0.25">
      <c r="A4" s="7"/>
      <c r="B4" s="7"/>
      <c r="C4" s="8" t="s">
        <v>6</v>
      </c>
      <c r="D4" s="8"/>
      <c r="E4" s="8" t="s">
        <v>7</v>
      </c>
      <c r="F4" s="8"/>
      <c r="G4" s="9"/>
    </row>
    <row r="5" spans="1:7" x14ac:dyDescent="0.25">
      <c r="A5" s="7"/>
      <c r="B5" s="7"/>
      <c r="C5" s="10" t="s">
        <v>8</v>
      </c>
      <c r="D5" s="11" t="s">
        <v>9</v>
      </c>
      <c r="E5" s="10" t="s">
        <v>8</v>
      </c>
      <c r="F5" s="11" t="s">
        <v>9</v>
      </c>
      <c r="G5" s="9"/>
    </row>
    <row r="6" spans="1:7" x14ac:dyDescent="0.25">
      <c r="A6" s="12">
        <v>1</v>
      </c>
      <c r="B6" s="12" t="s">
        <v>64</v>
      </c>
      <c r="C6" s="12">
        <v>60714</v>
      </c>
      <c r="D6" s="12">
        <v>124311.2</v>
      </c>
      <c r="E6" s="12">
        <v>43452</v>
      </c>
      <c r="F6" s="12">
        <v>116383.19</v>
      </c>
      <c r="G6" s="13">
        <f t="shared" ref="G6:G18" si="0">(F6/D6)*100</f>
        <v>93.622449143761784</v>
      </c>
    </row>
    <row r="7" spans="1:7" x14ac:dyDescent="0.25">
      <c r="A7" s="12">
        <v>2</v>
      </c>
      <c r="B7" s="12" t="s">
        <v>65</v>
      </c>
      <c r="C7" s="12">
        <v>47578</v>
      </c>
      <c r="D7" s="12">
        <v>98764.09</v>
      </c>
      <c r="E7" s="12">
        <v>36550</v>
      </c>
      <c r="F7" s="12">
        <v>107987.96</v>
      </c>
      <c r="G7" s="13">
        <f t="shared" si="0"/>
        <v>109.33929528434881</v>
      </c>
    </row>
    <row r="8" spans="1:7" x14ac:dyDescent="0.25">
      <c r="A8" s="12">
        <v>3</v>
      </c>
      <c r="B8" s="12" t="s">
        <v>66</v>
      </c>
      <c r="C8" s="12">
        <v>68032</v>
      </c>
      <c r="D8" s="12">
        <v>190945.64</v>
      </c>
      <c r="E8" s="12">
        <v>48963</v>
      </c>
      <c r="F8" s="12">
        <v>158365.62</v>
      </c>
      <c r="G8" s="13">
        <f t="shared" si="0"/>
        <v>82.93754180509174</v>
      </c>
    </row>
    <row r="9" spans="1:7" x14ac:dyDescent="0.25">
      <c r="A9" s="12">
        <v>4</v>
      </c>
      <c r="B9" s="12" t="s">
        <v>67</v>
      </c>
      <c r="C9" s="12">
        <v>256092</v>
      </c>
      <c r="D9" s="12">
        <v>652347.71</v>
      </c>
      <c r="E9" s="12">
        <v>109336</v>
      </c>
      <c r="F9" s="12">
        <v>511627.42</v>
      </c>
      <c r="G9" s="13">
        <f t="shared" si="0"/>
        <v>78.428637390326699</v>
      </c>
    </row>
    <row r="10" spans="1:7" x14ac:dyDescent="0.25">
      <c r="A10" s="12">
        <v>5</v>
      </c>
      <c r="B10" s="12" t="s">
        <v>68</v>
      </c>
      <c r="C10" s="12">
        <v>22324</v>
      </c>
      <c r="D10" s="12">
        <v>47166.61</v>
      </c>
      <c r="E10" s="12">
        <v>16006</v>
      </c>
      <c r="F10" s="12">
        <v>42431.92</v>
      </c>
      <c r="G10" s="13">
        <f t="shared" si="0"/>
        <v>89.961775925808524</v>
      </c>
    </row>
    <row r="11" spans="1:7" x14ac:dyDescent="0.25">
      <c r="A11" s="12">
        <v>6</v>
      </c>
      <c r="B11" s="12" t="s">
        <v>69</v>
      </c>
      <c r="C11" s="12">
        <v>33895</v>
      </c>
      <c r="D11" s="12">
        <v>217574.56</v>
      </c>
      <c r="E11" s="12">
        <v>45547</v>
      </c>
      <c r="F11" s="12">
        <v>214459.97</v>
      </c>
      <c r="G11" s="13">
        <f t="shared" si="0"/>
        <v>98.568495324085674</v>
      </c>
    </row>
    <row r="12" spans="1:7" x14ac:dyDescent="0.25">
      <c r="A12" s="12">
        <v>7</v>
      </c>
      <c r="B12" s="12" t="s">
        <v>70</v>
      </c>
      <c r="C12" s="12">
        <v>4421</v>
      </c>
      <c r="D12" s="12">
        <v>14373.19</v>
      </c>
      <c r="E12" s="12">
        <v>4160</v>
      </c>
      <c r="F12" s="12">
        <v>14275.42</v>
      </c>
      <c r="G12" s="13">
        <f t="shared" si="0"/>
        <v>99.31977522039297</v>
      </c>
    </row>
    <row r="13" spans="1:7" x14ac:dyDescent="0.25">
      <c r="A13" s="12">
        <v>8</v>
      </c>
      <c r="B13" s="12" t="s">
        <v>71</v>
      </c>
      <c r="C13" s="12">
        <v>184250</v>
      </c>
      <c r="D13" s="12">
        <v>385910.56</v>
      </c>
      <c r="E13" s="12">
        <v>100986</v>
      </c>
      <c r="F13" s="12">
        <v>338163.82</v>
      </c>
      <c r="G13" s="13">
        <f t="shared" si="0"/>
        <v>87.62751141093419</v>
      </c>
    </row>
    <row r="14" spans="1:7" x14ac:dyDescent="0.25">
      <c r="A14" s="12">
        <v>9</v>
      </c>
      <c r="B14" s="12" t="s">
        <v>72</v>
      </c>
      <c r="C14" s="12">
        <v>149771</v>
      </c>
      <c r="D14" s="12">
        <v>820893.14</v>
      </c>
      <c r="E14" s="12">
        <v>114344</v>
      </c>
      <c r="F14" s="12">
        <v>602563.43000000005</v>
      </c>
      <c r="G14" s="13">
        <f t="shared" si="0"/>
        <v>73.403394502724197</v>
      </c>
    </row>
    <row r="15" spans="1:7" x14ac:dyDescent="0.25">
      <c r="A15" s="12">
        <v>10</v>
      </c>
      <c r="B15" s="12" t="s">
        <v>73</v>
      </c>
      <c r="C15" s="12">
        <v>54549</v>
      </c>
      <c r="D15" s="12">
        <v>315405.17</v>
      </c>
      <c r="E15" s="12">
        <v>44391</v>
      </c>
      <c r="F15" s="12">
        <v>303611.09000000003</v>
      </c>
      <c r="G15" s="13">
        <f t="shared" si="0"/>
        <v>96.260657363352692</v>
      </c>
    </row>
    <row r="16" spans="1:7" x14ac:dyDescent="0.25">
      <c r="A16" s="12">
        <v>11</v>
      </c>
      <c r="B16" s="12" t="s">
        <v>74</v>
      </c>
      <c r="C16" s="12">
        <v>174654</v>
      </c>
      <c r="D16" s="12">
        <v>536067.93000000005</v>
      </c>
      <c r="E16" s="12">
        <v>49166</v>
      </c>
      <c r="F16" s="12">
        <v>698614.87</v>
      </c>
      <c r="G16" s="13">
        <f t="shared" si="0"/>
        <v>130.32207877087515</v>
      </c>
    </row>
    <row r="17" spans="1:7" x14ac:dyDescent="0.25">
      <c r="A17" s="12">
        <v>12</v>
      </c>
      <c r="B17" s="12" t="s">
        <v>75</v>
      </c>
      <c r="C17" s="12">
        <v>64202</v>
      </c>
      <c r="D17" s="12">
        <v>220848.67</v>
      </c>
      <c r="E17" s="12">
        <v>46633</v>
      </c>
      <c r="F17" s="12">
        <v>203354.81</v>
      </c>
      <c r="G17" s="13">
        <f t="shared" si="0"/>
        <v>92.078802195186398</v>
      </c>
    </row>
    <row r="18" spans="1:7" x14ac:dyDescent="0.25">
      <c r="A18" s="14"/>
      <c r="B18" s="14" t="s">
        <v>61</v>
      </c>
      <c r="C18" s="14">
        <f>SUM(C6:C17)</f>
        <v>1120482</v>
      </c>
      <c r="D18" s="14">
        <f>SUM(D6:D17)</f>
        <v>3624608.47</v>
      </c>
      <c r="E18" s="14">
        <f>SUM(E6:E17)</f>
        <v>659534</v>
      </c>
      <c r="F18" s="14">
        <f>SUM(F6:F17)</f>
        <v>3311839.52</v>
      </c>
      <c r="G18" s="15">
        <f t="shared" si="0"/>
        <v>91.370959026644883</v>
      </c>
    </row>
  </sheetData>
  <mergeCells count="7">
    <mergeCell ref="E4:F4"/>
    <mergeCell ref="A2:G2"/>
    <mergeCell ref="C3:F3"/>
    <mergeCell ref="G3:G5"/>
    <mergeCell ref="C4:D4"/>
    <mergeCell ref="A3:A5"/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Bank-wise</vt:lpstr>
      <vt:lpstr>Distt-wise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SAPNA</dc:creator>
  <cp:lastModifiedBy>SAPNA</cp:lastModifiedBy>
  <dcterms:created xsi:type="dcterms:W3CDTF">2025-06-30T08:13:56Z</dcterms:created>
  <dcterms:modified xsi:type="dcterms:W3CDTF">2025-06-30T08:17:17Z</dcterms:modified>
</cp:coreProperties>
</file>